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b576cf7778b7b3/Documents/FRED/BOULOT/CFPB/2019 2020/MASTERS/PER/"/>
    </mc:Choice>
  </mc:AlternateContent>
  <xr:revisionPtr revIDLastSave="0" documentId="8_{F6DBED2E-BD40-4085-9682-43EA77C1A440}" xr6:coauthVersionLast="45" xr6:coauthVersionMax="45" xr10:uidLastSave="{00000000-0000-0000-0000-000000000000}"/>
  <bookViews>
    <workbookView minimized="1" xWindow="1920" yWindow="120" windowWidth="20088" windowHeight="12240" xr2:uid="{01A194D1-73BB-411E-BE2A-39E37E2EDC0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  <c r="C54" i="1" s="1"/>
  <c r="C43" i="1"/>
  <c r="C42" i="1"/>
  <c r="C44" i="1" s="1"/>
  <c r="C45" i="1" s="1"/>
  <c r="C47" i="1" s="1"/>
  <c r="C55" i="1" s="1"/>
  <c r="C59" i="1"/>
  <c r="C62" i="1" s="1"/>
  <c r="C64" i="1" s="1"/>
  <c r="C66" i="1" s="1"/>
  <c r="C68" i="1" s="1"/>
  <c r="C70" i="1" s="1"/>
  <c r="C24" i="1"/>
  <c r="C23" i="1"/>
  <c r="C25" i="1" s="1"/>
  <c r="C27" i="1" s="1"/>
  <c r="C29" i="1" s="1"/>
  <c r="C9" i="1"/>
  <c r="C31" i="1" l="1"/>
  <c r="C33" i="1" s="1"/>
  <c r="C36" i="1" s="1"/>
  <c r="C37" i="1" s="1"/>
</calcChain>
</file>

<file path=xl/sharedStrings.xml><?xml version="1.0" encoding="utf-8"?>
<sst xmlns="http://schemas.openxmlformats.org/spreadsheetml/2006/main" count="84" uniqueCount="64">
  <si>
    <t>Assurance vie</t>
  </si>
  <si>
    <t>Date d'ouverture:</t>
  </si>
  <si>
    <t>Versement initial</t>
  </si>
  <si>
    <t>par mois</t>
  </si>
  <si>
    <t>Primes versées au 31/12/18</t>
  </si>
  <si>
    <t>Versements mensuels</t>
  </si>
  <si>
    <t>Encours au 31/12/18</t>
  </si>
  <si>
    <t>Intérêts au 31/12/2018</t>
  </si>
  <si>
    <t>Primes versées avant 70 ans</t>
  </si>
  <si>
    <t>Intérêts générés avant 70 ans</t>
  </si>
  <si>
    <t>Primes versées après 70 ans</t>
  </si>
  <si>
    <t>Intérêts générés après 70 ans</t>
  </si>
  <si>
    <t>Encours à 90 ans (rendement 2%/an) :</t>
  </si>
  <si>
    <t>PER</t>
  </si>
  <si>
    <t>Capital à 70 ou 90 ans</t>
  </si>
  <si>
    <t>ACTIVITE 4: HYPOTHESES</t>
  </si>
  <si>
    <t>LE PER</t>
  </si>
  <si>
    <t>Une fiscalité propre au PER en cas de dénouement par décès:</t>
  </si>
  <si>
    <t>Seules les primes versées après 70 ans seront taxés aux droits de succession.</t>
  </si>
  <si>
    <t>L'encours des PER s'ajoute aux encours des contrats d'assurance vie du défunt.</t>
  </si>
  <si>
    <t>Application de l'art 990 I du CGI</t>
  </si>
  <si>
    <r>
      <t>La fiscalité va dépendre de l</t>
    </r>
    <r>
      <rPr>
        <b/>
        <sz val="11"/>
        <color theme="1"/>
        <rFont val="Calibri"/>
        <family val="2"/>
        <scheme val="minor"/>
      </rPr>
      <t>'âge de l'assuré le jour de son décès</t>
    </r>
    <r>
      <rPr>
        <sz val="11"/>
        <color theme="1"/>
        <rFont val="Calibri"/>
        <family val="2"/>
        <scheme val="minor"/>
      </rPr>
      <t>.</t>
    </r>
  </si>
  <si>
    <t xml:space="preserve">Décès avant 70 ans: </t>
  </si>
  <si>
    <t xml:space="preserve">Décès après 70 ans: </t>
  </si>
  <si>
    <t xml:space="preserve">HYPOTHESE 1: </t>
  </si>
  <si>
    <t>L'assuré décès AVANT 70 ans</t>
  </si>
  <si>
    <t>Encours assurance- vie avant 70 ans</t>
  </si>
  <si>
    <t>Encours du contrat avant 70 ans</t>
  </si>
  <si>
    <t>Encours du PER (estimé à 100 000 EUR)</t>
  </si>
  <si>
    <t>Encours total taxable hors successoin (990I)</t>
  </si>
  <si>
    <t>Nombre d'enfants bénéficaires</t>
  </si>
  <si>
    <t>Capitaux reçus par bénéficiaire</t>
  </si>
  <si>
    <t>Abattement 990I</t>
  </si>
  <si>
    <t>Capitaux taxables au barème du 990I</t>
  </si>
  <si>
    <t>Taux de taxation jusqu'à 852 500 EUR</t>
  </si>
  <si>
    <t>Taux de taxation au-delà de 852 500 EUR</t>
  </si>
  <si>
    <t>Montant de l'impôt par bénéficiaire T1</t>
  </si>
  <si>
    <t>Montant de l'impôt par bénéficiaire T2</t>
  </si>
  <si>
    <t>SI MME DUPOND AVAIT DENOUE SON PER AVANT SON DECES, SEUL L'ENCOURS DE L'ASSURANCE-VIE</t>
  </si>
  <si>
    <t>SERAIT RENTRE EN COMPTE DANS LE CALCUL DE L'IMPOT. L'EXONERATION AURAIT ÉTÉ TOTALE.</t>
  </si>
  <si>
    <t>L'assuré décès APRES 70 ans</t>
  </si>
  <si>
    <t>Montant total de l'impôt par bénéficiaire</t>
  </si>
  <si>
    <t>Capitaux nets par bénéficiaire</t>
  </si>
  <si>
    <t>exonéré (757B du CGI)</t>
  </si>
  <si>
    <t>Encours total taxable entrant dans la successoin (990I)</t>
  </si>
  <si>
    <t>Abattement 757B</t>
  </si>
  <si>
    <t>Capitaux taxables aux droits de succession</t>
  </si>
  <si>
    <t>Abattement lien de parenté (2 enfants)</t>
  </si>
  <si>
    <t>Capitaux taxables aux DDS après ab</t>
  </si>
  <si>
    <t>Nombre d'enfants</t>
  </si>
  <si>
    <t>Part d'héritage par enfant</t>
  </si>
  <si>
    <t>Barème DDS en ligne directe (tx moyen 20%)</t>
  </si>
  <si>
    <t>Montant de l'impôt sucession par enfant</t>
  </si>
  <si>
    <t>SERAIT RENTRE EN COMPTE DANS LE CALCUL DE L'IMPOT, REDUISANT L'IMPOT A 3050 EUR/enfant</t>
  </si>
  <si>
    <t>LE LEGISLATEUR SOUHAITE INCITER LES SOUSCRIPTEURS A DENOUER LEUR PER AVANT 70 ANS.</t>
  </si>
  <si>
    <t>LE PER N'EST PAS CONSIDERE COMME UN OUTIL DE TRANSMISSION</t>
  </si>
  <si>
    <t>L'OBJECTIF PRINCIPAL DU PER APRES LA LOI PACTE:</t>
  </si>
  <si>
    <t>UNE EPARGNE QUI NE DISPARAIT PAS EN CAS DE DECES.</t>
  </si>
  <si>
    <t>UNE SORTIE EN CAPITAL POSSIBLE</t>
  </si>
  <si>
    <t xml:space="preserve">HYPOTHESE 2: </t>
  </si>
  <si>
    <t>Encours assurance- vie avant 70 ans (Application du 990I)</t>
  </si>
  <si>
    <t>Encours assurance-vie après 70 ans (Application du 757B):</t>
  </si>
  <si>
    <t xml:space="preserve"> </t>
  </si>
  <si>
    <t>CONSTAT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</si>
</sst>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3" borderId="0" xfId="0" applyFont="1" applyFill="1"/>
    <xf numFmtId="0" fontId="0" fillId="3" borderId="0" xfId="0" applyFill="1"/>
    <xf numFmtId="0" fontId="0" fillId="3" borderId="0" xfId="0" applyFill="1" applyBorder="1"/>
    <xf numFmtId="164" fontId="0" fillId="3" borderId="0" xfId="0" applyNumberFormat="1" applyFill="1"/>
    <xf numFmtId="164" fontId="2" fillId="3" borderId="0" xfId="0" applyNumberFormat="1" applyFont="1" applyFill="1"/>
    <xf numFmtId="164" fontId="2" fillId="3" borderId="0" xfId="1" applyNumberFormat="1" applyFont="1" applyFill="1"/>
    <xf numFmtId="164" fontId="0" fillId="3" borderId="0" xfId="1" applyNumberFormat="1" applyFont="1" applyFill="1"/>
    <xf numFmtId="9" fontId="0" fillId="3" borderId="0" xfId="2" applyFont="1" applyFill="1"/>
    <xf numFmtId="10" fontId="0" fillId="3" borderId="0" xfId="0" applyNumberFormat="1" applyFill="1"/>
    <xf numFmtId="9" fontId="0" fillId="3" borderId="0" xfId="0" applyNumberFormat="1" applyFill="1"/>
    <xf numFmtId="0" fontId="3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164" fontId="0" fillId="4" borderId="0" xfId="1" applyNumberFormat="1" applyFont="1" applyFill="1" applyBorder="1"/>
    <xf numFmtId="44" fontId="0" fillId="4" borderId="0" xfId="1" applyFont="1" applyFill="1" applyBorder="1"/>
    <xf numFmtId="164" fontId="0" fillId="4" borderId="0" xfId="0" applyNumberFormat="1" applyFill="1" applyBorder="1"/>
    <xf numFmtId="0" fontId="3" fillId="4" borderId="4" xfId="0" applyFont="1" applyFill="1" applyBorder="1"/>
    <xf numFmtId="0" fontId="0" fillId="4" borderId="6" xfId="0" applyFill="1" applyBorder="1"/>
    <xf numFmtId="0" fontId="0" fillId="4" borderId="7" xfId="0" applyFill="1" applyBorder="1"/>
    <xf numFmtId="164" fontId="0" fillId="4" borderId="7" xfId="0" applyNumberFormat="1" applyFill="1" applyBorder="1"/>
    <xf numFmtId="0" fontId="0" fillId="4" borderId="8" xfId="0" applyFill="1" applyBorder="1"/>
    <xf numFmtId="0" fontId="0" fillId="4" borderId="1" xfId="0" applyFill="1" applyBorder="1"/>
    <xf numFmtId="0" fontId="3" fillId="4" borderId="0" xfId="0" applyFont="1" applyFill="1" applyBorder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4" fillId="3" borderId="0" xfId="0" applyFont="1" applyFill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96AB6-A17D-430A-B6AE-9CB420974E30}">
  <dimension ref="A1:N70"/>
  <sheetViews>
    <sheetView tabSelected="1" workbookViewId="0">
      <selection activeCell="B51" sqref="B51"/>
    </sheetView>
  </sheetViews>
  <sheetFormatPr baseColWidth="10" defaultRowHeight="14.4" x14ac:dyDescent="0.3"/>
  <cols>
    <col min="1" max="1" width="16.109375" style="2" customWidth="1"/>
    <col min="2" max="2" width="45.21875" style="2" customWidth="1"/>
    <col min="3" max="3" width="12.6640625" style="2" bestFit="1" customWidth="1"/>
    <col min="4" max="16384" width="11.5546875" style="2"/>
  </cols>
  <sheetData>
    <row r="1" spans="1:14" x14ac:dyDescent="0.3">
      <c r="A1" s="1" t="s">
        <v>15</v>
      </c>
    </row>
    <row r="2" spans="1:14" ht="15" thickBot="1" x14ac:dyDescent="0.35"/>
    <row r="3" spans="1:14" x14ac:dyDescent="0.3">
      <c r="A3" s="11" t="s">
        <v>0</v>
      </c>
      <c r="B3" s="12"/>
      <c r="C3" s="12"/>
      <c r="D3" s="13"/>
      <c r="F3" s="25" t="s">
        <v>16</v>
      </c>
      <c r="G3" s="12" t="s">
        <v>17</v>
      </c>
      <c r="H3" s="12"/>
      <c r="I3" s="12"/>
      <c r="J3" s="12"/>
      <c r="K3" s="12"/>
      <c r="L3" s="12"/>
      <c r="M3" s="12"/>
      <c r="N3" s="13"/>
    </row>
    <row r="4" spans="1:14" x14ac:dyDescent="0.3">
      <c r="A4" s="14"/>
      <c r="B4" s="15" t="s">
        <v>1</v>
      </c>
      <c r="C4" s="15">
        <v>2010</v>
      </c>
      <c r="D4" s="16"/>
      <c r="F4" s="14"/>
      <c r="G4" s="15" t="s">
        <v>21</v>
      </c>
      <c r="H4" s="15"/>
      <c r="I4" s="15"/>
      <c r="J4" s="15"/>
      <c r="K4" s="15"/>
      <c r="L4" s="15"/>
      <c r="M4" s="15"/>
      <c r="N4" s="16"/>
    </row>
    <row r="5" spans="1:14" x14ac:dyDescent="0.3">
      <c r="A5" s="14"/>
      <c r="B5" s="15" t="s">
        <v>2</v>
      </c>
      <c r="C5" s="17">
        <v>100000</v>
      </c>
      <c r="D5" s="16"/>
      <c r="F5" s="14"/>
      <c r="G5" s="15"/>
      <c r="H5" s="26" t="s">
        <v>22</v>
      </c>
      <c r="I5" s="15"/>
      <c r="J5" s="15"/>
      <c r="K5" s="15"/>
      <c r="L5" s="15"/>
      <c r="M5" s="15"/>
      <c r="N5" s="16"/>
    </row>
    <row r="6" spans="1:14" x14ac:dyDescent="0.3">
      <c r="A6" s="14"/>
      <c r="B6" s="15" t="s">
        <v>5</v>
      </c>
      <c r="C6" s="18">
        <v>100</v>
      </c>
      <c r="D6" s="16" t="s">
        <v>3</v>
      </c>
      <c r="F6" s="14"/>
      <c r="G6" s="15"/>
      <c r="H6" s="15"/>
      <c r="I6" s="15" t="s">
        <v>19</v>
      </c>
      <c r="J6" s="15"/>
      <c r="K6" s="15"/>
      <c r="L6" s="15"/>
      <c r="M6" s="15"/>
      <c r="N6" s="16"/>
    </row>
    <row r="7" spans="1:14" x14ac:dyDescent="0.3">
      <c r="A7" s="14"/>
      <c r="B7" s="15" t="s">
        <v>4</v>
      </c>
      <c r="C7" s="17">
        <v>110000</v>
      </c>
      <c r="D7" s="16"/>
      <c r="F7" s="14"/>
      <c r="G7" s="15"/>
      <c r="H7" s="15"/>
      <c r="I7" s="15" t="s">
        <v>20</v>
      </c>
      <c r="J7" s="15"/>
      <c r="K7" s="15"/>
      <c r="L7" s="15"/>
      <c r="M7" s="15"/>
      <c r="N7" s="16"/>
    </row>
    <row r="8" spans="1:14" x14ac:dyDescent="0.3">
      <c r="A8" s="14"/>
      <c r="B8" s="15" t="s">
        <v>6</v>
      </c>
      <c r="C8" s="17">
        <v>125000</v>
      </c>
      <c r="D8" s="16"/>
      <c r="F8" s="14"/>
      <c r="G8" s="15"/>
      <c r="H8" s="26" t="s">
        <v>23</v>
      </c>
      <c r="I8" s="15"/>
      <c r="J8" s="15"/>
      <c r="K8" s="15"/>
      <c r="L8" s="15"/>
      <c r="M8" s="15"/>
      <c r="N8" s="16"/>
    </row>
    <row r="9" spans="1:14" x14ac:dyDescent="0.3">
      <c r="A9" s="14"/>
      <c r="B9" s="15" t="s">
        <v>7</v>
      </c>
      <c r="C9" s="19">
        <f>C8-C7</f>
        <v>15000</v>
      </c>
      <c r="D9" s="16"/>
      <c r="F9" s="14"/>
      <c r="G9" s="15"/>
      <c r="H9" s="15"/>
      <c r="I9" s="15" t="s">
        <v>18</v>
      </c>
      <c r="J9" s="15"/>
      <c r="K9" s="15"/>
      <c r="L9" s="15"/>
      <c r="M9" s="15"/>
      <c r="N9" s="16"/>
    </row>
    <row r="10" spans="1:14" x14ac:dyDescent="0.3">
      <c r="A10" s="14"/>
      <c r="B10" s="15" t="s">
        <v>12</v>
      </c>
      <c r="C10" s="19">
        <v>469000</v>
      </c>
      <c r="D10" s="16"/>
      <c r="F10" s="14"/>
      <c r="G10" s="15"/>
      <c r="H10" s="15"/>
      <c r="I10" s="15"/>
      <c r="J10" s="15"/>
      <c r="K10" s="15"/>
      <c r="L10" s="15"/>
      <c r="M10" s="15"/>
      <c r="N10" s="16"/>
    </row>
    <row r="11" spans="1:14" x14ac:dyDescent="0.3">
      <c r="A11" s="14"/>
      <c r="B11" s="15" t="s">
        <v>8</v>
      </c>
      <c r="C11" s="19">
        <v>172000</v>
      </c>
      <c r="D11" s="16"/>
      <c r="F11" s="14"/>
      <c r="G11" s="15"/>
      <c r="H11" s="15"/>
      <c r="I11" s="15"/>
      <c r="J11" s="15"/>
      <c r="K11" s="15"/>
      <c r="L11" s="15"/>
      <c r="M11" s="15"/>
      <c r="N11" s="16"/>
    </row>
    <row r="12" spans="1:14" x14ac:dyDescent="0.3">
      <c r="A12" s="14"/>
      <c r="B12" s="15" t="s">
        <v>9</v>
      </c>
      <c r="C12" s="19">
        <v>119000</v>
      </c>
      <c r="D12" s="16"/>
      <c r="F12" s="14"/>
      <c r="G12" s="15"/>
      <c r="H12" s="15"/>
      <c r="I12" s="15"/>
      <c r="J12" s="15"/>
      <c r="K12" s="15"/>
      <c r="L12" s="15"/>
      <c r="M12" s="15"/>
      <c r="N12" s="16"/>
    </row>
    <row r="13" spans="1:14" x14ac:dyDescent="0.3">
      <c r="A13" s="14"/>
      <c r="B13" s="15" t="s">
        <v>10</v>
      </c>
      <c r="C13" s="19">
        <v>61000</v>
      </c>
      <c r="D13" s="16"/>
      <c r="F13" s="14"/>
      <c r="G13" s="15"/>
      <c r="H13" s="15"/>
      <c r="I13" s="15"/>
      <c r="J13" s="15"/>
      <c r="K13" s="15"/>
      <c r="L13" s="15"/>
      <c r="M13" s="15"/>
      <c r="N13" s="16"/>
    </row>
    <row r="14" spans="1:14" x14ac:dyDescent="0.3">
      <c r="A14" s="14"/>
      <c r="B14" s="15" t="s">
        <v>11</v>
      </c>
      <c r="C14" s="19">
        <v>117000</v>
      </c>
      <c r="D14" s="16"/>
      <c r="F14" s="14"/>
      <c r="G14" s="15"/>
      <c r="H14" s="15"/>
      <c r="I14" s="15"/>
      <c r="J14" s="15"/>
      <c r="K14" s="15"/>
      <c r="L14" s="15"/>
      <c r="M14" s="15"/>
      <c r="N14" s="16"/>
    </row>
    <row r="15" spans="1:14" x14ac:dyDescent="0.3">
      <c r="A15" s="14"/>
      <c r="B15" s="15"/>
      <c r="C15" s="15"/>
      <c r="D15" s="16"/>
      <c r="F15" s="14"/>
      <c r="G15" s="15"/>
      <c r="H15" s="15"/>
      <c r="I15" s="15"/>
      <c r="J15" s="15"/>
      <c r="K15" s="15"/>
      <c r="L15" s="15"/>
      <c r="M15" s="15"/>
      <c r="N15" s="16"/>
    </row>
    <row r="16" spans="1:14" x14ac:dyDescent="0.3">
      <c r="A16" s="20" t="s">
        <v>13</v>
      </c>
      <c r="B16" s="15"/>
      <c r="C16" s="19"/>
      <c r="D16" s="16"/>
      <c r="F16" s="14"/>
      <c r="G16" s="15"/>
      <c r="H16" s="15"/>
      <c r="I16" s="15"/>
      <c r="J16" s="15"/>
      <c r="K16" s="15"/>
      <c r="L16" s="15"/>
      <c r="M16" s="15"/>
      <c r="N16" s="16"/>
    </row>
    <row r="17" spans="1:14" ht="15" thickBot="1" x14ac:dyDescent="0.35">
      <c r="A17" s="21"/>
      <c r="B17" s="22" t="s">
        <v>14</v>
      </c>
      <c r="C17" s="23">
        <v>100000</v>
      </c>
      <c r="D17" s="24"/>
      <c r="F17" s="21"/>
      <c r="G17" s="22"/>
      <c r="H17" s="22"/>
      <c r="I17" s="22"/>
      <c r="J17" s="22"/>
      <c r="K17" s="22"/>
      <c r="L17" s="22"/>
      <c r="M17" s="22"/>
      <c r="N17" s="24"/>
    </row>
    <row r="20" spans="1:14" x14ac:dyDescent="0.3">
      <c r="A20" s="27" t="s">
        <v>24</v>
      </c>
      <c r="B20" s="27" t="s">
        <v>25</v>
      </c>
      <c r="C20" s="27"/>
      <c r="D20" s="27"/>
      <c r="F20" s="27" t="s">
        <v>63</v>
      </c>
      <c r="G20" s="27"/>
      <c r="H20" s="27"/>
      <c r="I20" s="27"/>
      <c r="J20" s="27"/>
      <c r="K20" s="27"/>
      <c r="L20" s="27"/>
      <c r="M20" s="27"/>
      <c r="N20" s="27"/>
    </row>
    <row r="22" spans="1:14" x14ac:dyDescent="0.3">
      <c r="A22" s="2" t="s">
        <v>26</v>
      </c>
    </row>
    <row r="23" spans="1:14" x14ac:dyDescent="0.3">
      <c r="B23" s="2" t="s">
        <v>8</v>
      </c>
      <c r="C23" s="4">
        <f>C11</f>
        <v>172000</v>
      </c>
      <c r="G23" s="2" t="s">
        <v>38</v>
      </c>
    </row>
    <row r="24" spans="1:14" x14ac:dyDescent="0.3">
      <c r="B24" s="2" t="s">
        <v>9</v>
      </c>
      <c r="C24" s="4">
        <f>C12</f>
        <v>119000</v>
      </c>
      <c r="G24" s="2" t="s">
        <v>39</v>
      </c>
    </row>
    <row r="25" spans="1:14" x14ac:dyDescent="0.3">
      <c r="B25" s="2" t="s">
        <v>27</v>
      </c>
      <c r="C25" s="5">
        <f>C23+C24</f>
        <v>291000</v>
      </c>
    </row>
    <row r="26" spans="1:14" x14ac:dyDescent="0.3">
      <c r="A26" s="2" t="s">
        <v>28</v>
      </c>
      <c r="C26" s="6">
        <v>100000</v>
      </c>
    </row>
    <row r="27" spans="1:14" x14ac:dyDescent="0.3">
      <c r="A27" s="2" t="s">
        <v>29</v>
      </c>
      <c r="C27" s="4">
        <f>C25+C26</f>
        <v>391000</v>
      </c>
    </row>
    <row r="28" spans="1:14" x14ac:dyDescent="0.3">
      <c r="B28" s="2" t="s">
        <v>30</v>
      </c>
      <c r="C28" s="2">
        <v>2</v>
      </c>
    </row>
    <row r="29" spans="1:14" x14ac:dyDescent="0.3">
      <c r="B29" s="2" t="s">
        <v>31</v>
      </c>
      <c r="C29" s="7">
        <f>C27/C28</f>
        <v>195500</v>
      </c>
    </row>
    <row r="30" spans="1:14" x14ac:dyDescent="0.3">
      <c r="B30" s="2" t="s">
        <v>32</v>
      </c>
      <c r="C30" s="4">
        <v>152500</v>
      </c>
    </row>
    <row r="31" spans="1:14" x14ac:dyDescent="0.3">
      <c r="B31" s="2" t="s">
        <v>33</v>
      </c>
      <c r="C31" s="4">
        <f>C29-C30</f>
        <v>43000</v>
      </c>
    </row>
    <row r="32" spans="1:14" x14ac:dyDescent="0.3">
      <c r="B32" s="2" t="s">
        <v>34</v>
      </c>
      <c r="C32" s="8">
        <v>0.2</v>
      </c>
    </row>
    <row r="33" spans="1:14" x14ac:dyDescent="0.3">
      <c r="B33" s="2" t="s">
        <v>36</v>
      </c>
      <c r="C33" s="4">
        <f>C32*C31</f>
        <v>8600</v>
      </c>
    </row>
    <row r="34" spans="1:14" x14ac:dyDescent="0.3">
      <c r="B34" s="2" t="s">
        <v>35</v>
      </c>
      <c r="C34" s="9">
        <v>0.3125</v>
      </c>
    </row>
    <row r="35" spans="1:14" x14ac:dyDescent="0.3">
      <c r="B35" s="2" t="s">
        <v>37</v>
      </c>
      <c r="C35" s="4">
        <v>0</v>
      </c>
    </row>
    <row r="36" spans="1:14" x14ac:dyDescent="0.3">
      <c r="B36" s="2" t="s">
        <v>41</v>
      </c>
      <c r="C36" s="4">
        <f>C33+C35</f>
        <v>8600</v>
      </c>
    </row>
    <row r="37" spans="1:14" x14ac:dyDescent="0.3">
      <c r="B37" s="2" t="s">
        <v>42</v>
      </c>
      <c r="C37" s="4">
        <f>C29-C36</f>
        <v>186900</v>
      </c>
    </row>
    <row r="39" spans="1:14" x14ac:dyDescent="0.3">
      <c r="A39" s="27" t="s">
        <v>59</v>
      </c>
      <c r="B39" s="27" t="s">
        <v>40</v>
      </c>
      <c r="C39" s="27"/>
      <c r="D39" s="27"/>
      <c r="F39" s="27" t="s">
        <v>63</v>
      </c>
      <c r="G39" s="27"/>
      <c r="H39" s="27"/>
      <c r="I39" s="27"/>
      <c r="J39" s="27"/>
      <c r="K39" s="27"/>
      <c r="L39" s="27"/>
      <c r="M39" s="27"/>
      <c r="N39" s="27"/>
    </row>
    <row r="41" spans="1:14" x14ac:dyDescent="0.3">
      <c r="A41" s="37" t="s">
        <v>60</v>
      </c>
      <c r="B41" s="37"/>
    </row>
    <row r="42" spans="1:14" x14ac:dyDescent="0.3">
      <c r="B42" s="2" t="s">
        <v>8</v>
      </c>
      <c r="C42" s="4">
        <f>C11</f>
        <v>172000</v>
      </c>
    </row>
    <row r="43" spans="1:14" x14ac:dyDescent="0.3">
      <c r="B43" s="2" t="s">
        <v>9</v>
      </c>
      <c r="C43" s="4">
        <f>C12</f>
        <v>119000</v>
      </c>
      <c r="G43" s="2" t="s">
        <v>38</v>
      </c>
    </row>
    <row r="44" spans="1:14" x14ac:dyDescent="0.3">
      <c r="B44" s="2" t="s">
        <v>27</v>
      </c>
      <c r="C44" s="5">
        <f>C42+C43</f>
        <v>291000</v>
      </c>
      <c r="G44" s="2" t="s">
        <v>53</v>
      </c>
    </row>
    <row r="45" spans="1:14" x14ac:dyDescent="0.3">
      <c r="A45" s="2" t="s">
        <v>29</v>
      </c>
      <c r="C45" s="4">
        <f>C44</f>
        <v>291000</v>
      </c>
    </row>
    <row r="46" spans="1:14" x14ac:dyDescent="0.3">
      <c r="B46" s="2" t="s">
        <v>30</v>
      </c>
      <c r="C46" s="2">
        <v>2</v>
      </c>
    </row>
    <row r="47" spans="1:14" x14ac:dyDescent="0.3">
      <c r="B47" s="2" t="s">
        <v>31</v>
      </c>
      <c r="C47" s="7">
        <f>C45/C46</f>
        <v>145500</v>
      </c>
    </row>
    <row r="48" spans="1:14" x14ac:dyDescent="0.3">
      <c r="B48" s="2" t="s">
        <v>32</v>
      </c>
      <c r="C48" s="4">
        <v>152500</v>
      </c>
    </row>
    <row r="49" spans="1:13" x14ac:dyDescent="0.3">
      <c r="B49" s="2" t="s">
        <v>33</v>
      </c>
      <c r="C49" s="4">
        <v>0</v>
      </c>
    </row>
    <row r="50" spans="1:13" ht="15" thickBot="1" x14ac:dyDescent="0.35">
      <c r="B50" s="2" t="s">
        <v>34</v>
      </c>
      <c r="C50" s="8">
        <v>0.2</v>
      </c>
    </row>
    <row r="51" spans="1:13" x14ac:dyDescent="0.3">
      <c r="B51" s="2" t="s">
        <v>36</v>
      </c>
      <c r="C51" s="4">
        <f>C50*C49</f>
        <v>0</v>
      </c>
      <c r="G51" s="28"/>
      <c r="H51" s="29"/>
      <c r="I51" s="29"/>
      <c r="J51" s="29"/>
      <c r="K51" s="29"/>
      <c r="L51" s="29"/>
      <c r="M51" s="30"/>
    </row>
    <row r="52" spans="1:13" x14ac:dyDescent="0.3">
      <c r="B52" s="2" t="s">
        <v>62</v>
      </c>
      <c r="C52" s="9">
        <v>0.3125</v>
      </c>
      <c r="G52" s="31"/>
      <c r="H52" s="32"/>
      <c r="I52" s="32"/>
      <c r="J52" s="32"/>
      <c r="K52" s="32"/>
      <c r="L52" s="32"/>
      <c r="M52" s="33"/>
    </row>
    <row r="53" spans="1:13" x14ac:dyDescent="0.3">
      <c r="B53" s="2" t="s">
        <v>37</v>
      </c>
      <c r="C53" s="4">
        <v>0</v>
      </c>
      <c r="G53" s="31" t="s">
        <v>54</v>
      </c>
      <c r="H53" s="32"/>
      <c r="I53" s="32"/>
      <c r="J53" s="32"/>
      <c r="K53" s="32"/>
      <c r="L53" s="32"/>
      <c r="M53" s="33"/>
    </row>
    <row r="54" spans="1:13" x14ac:dyDescent="0.3">
      <c r="B54" s="2" t="s">
        <v>41</v>
      </c>
      <c r="C54" s="4">
        <f>C51+C53</f>
        <v>0</v>
      </c>
      <c r="G54" s="31" t="s">
        <v>55</v>
      </c>
      <c r="H54" s="32"/>
      <c r="I54" s="32"/>
      <c r="J54" s="32"/>
      <c r="K54" s="32"/>
      <c r="L54" s="32"/>
      <c r="M54" s="33"/>
    </row>
    <row r="55" spans="1:13" x14ac:dyDescent="0.3">
      <c r="B55" s="2" t="s">
        <v>42</v>
      </c>
      <c r="C55" s="4">
        <f>C47-C54</f>
        <v>145500</v>
      </c>
      <c r="G55" s="31"/>
      <c r="H55" s="32"/>
      <c r="I55" s="32"/>
      <c r="J55" s="32"/>
      <c r="K55" s="32"/>
      <c r="L55" s="32"/>
      <c r="M55" s="33"/>
    </row>
    <row r="56" spans="1:13" x14ac:dyDescent="0.3">
      <c r="G56" s="31" t="s">
        <v>56</v>
      </c>
      <c r="H56" s="32"/>
      <c r="I56" s="32"/>
      <c r="J56" s="32"/>
      <c r="K56" s="32"/>
      <c r="L56" s="32"/>
      <c r="M56" s="33"/>
    </row>
    <row r="57" spans="1:13" x14ac:dyDescent="0.3">
      <c r="G57" s="31"/>
      <c r="H57" s="32" t="s">
        <v>57</v>
      </c>
      <c r="I57" s="32"/>
      <c r="J57" s="32"/>
      <c r="K57" s="32"/>
      <c r="L57" s="32"/>
      <c r="M57" s="33"/>
    </row>
    <row r="58" spans="1:13" x14ac:dyDescent="0.3">
      <c r="A58" s="37" t="s">
        <v>61</v>
      </c>
      <c r="B58" s="37"/>
      <c r="G58" s="31"/>
      <c r="H58" s="32" t="s">
        <v>58</v>
      </c>
      <c r="I58" s="32"/>
      <c r="J58" s="32"/>
      <c r="K58" s="32"/>
      <c r="L58" s="32"/>
      <c r="M58" s="33"/>
    </row>
    <row r="59" spans="1:13" x14ac:dyDescent="0.3">
      <c r="B59" s="2" t="s">
        <v>10</v>
      </c>
      <c r="C59" s="4">
        <f>C13</f>
        <v>61000</v>
      </c>
      <c r="G59" s="31"/>
      <c r="H59" s="32"/>
      <c r="I59" s="32"/>
      <c r="J59" s="32"/>
      <c r="K59" s="32"/>
      <c r="L59" s="32"/>
      <c r="M59" s="33"/>
    </row>
    <row r="60" spans="1:13" x14ac:dyDescent="0.3">
      <c r="B60" s="3" t="s">
        <v>11</v>
      </c>
      <c r="C60" s="4" t="s">
        <v>43</v>
      </c>
      <c r="G60" s="31"/>
      <c r="H60" s="32"/>
      <c r="I60" s="32"/>
      <c r="J60" s="32"/>
      <c r="K60" s="32"/>
      <c r="L60" s="32"/>
      <c r="M60" s="33"/>
    </row>
    <row r="61" spans="1:13" x14ac:dyDescent="0.3">
      <c r="A61" s="2" t="s">
        <v>28</v>
      </c>
      <c r="C61" s="7">
        <v>100000</v>
      </c>
      <c r="G61" s="31"/>
      <c r="H61" s="32"/>
      <c r="I61" s="32"/>
      <c r="J61" s="32"/>
      <c r="K61" s="32"/>
      <c r="L61" s="32"/>
      <c r="M61" s="33"/>
    </row>
    <row r="62" spans="1:13" ht="15" thickBot="1" x14ac:dyDescent="0.35">
      <c r="A62" s="2" t="s">
        <v>44</v>
      </c>
      <c r="C62" s="4">
        <f>C59+C61</f>
        <v>161000</v>
      </c>
      <c r="G62" s="34"/>
      <c r="H62" s="35"/>
      <c r="I62" s="35"/>
      <c r="J62" s="35"/>
      <c r="K62" s="35"/>
      <c r="L62" s="35"/>
      <c r="M62" s="36"/>
    </row>
    <row r="63" spans="1:13" x14ac:dyDescent="0.3">
      <c r="B63" s="2" t="s">
        <v>45</v>
      </c>
      <c r="C63" s="7">
        <v>30500</v>
      </c>
    </row>
    <row r="64" spans="1:13" x14ac:dyDescent="0.3">
      <c r="B64" s="2" t="s">
        <v>46</v>
      </c>
      <c r="C64" s="4">
        <f>C62-C63</f>
        <v>130500</v>
      </c>
    </row>
    <row r="65" spans="2:3" x14ac:dyDescent="0.3">
      <c r="B65" s="2" t="s">
        <v>47</v>
      </c>
      <c r="C65" s="2">
        <v>0</v>
      </c>
    </row>
    <row r="66" spans="2:3" x14ac:dyDescent="0.3">
      <c r="B66" s="2" t="s">
        <v>48</v>
      </c>
      <c r="C66" s="4">
        <f>C64-C65</f>
        <v>130500</v>
      </c>
    </row>
    <row r="67" spans="2:3" x14ac:dyDescent="0.3">
      <c r="B67" s="2" t="s">
        <v>49</v>
      </c>
      <c r="C67" s="2">
        <v>2</v>
      </c>
    </row>
    <row r="68" spans="2:3" x14ac:dyDescent="0.3">
      <c r="B68" s="2" t="s">
        <v>50</v>
      </c>
      <c r="C68" s="4">
        <f>C66/C67</f>
        <v>65250</v>
      </c>
    </row>
    <row r="69" spans="2:3" x14ac:dyDescent="0.3">
      <c r="B69" s="2" t="s">
        <v>51</v>
      </c>
      <c r="C69" s="10">
        <v>0.2</v>
      </c>
    </row>
    <row r="70" spans="2:3" x14ac:dyDescent="0.3">
      <c r="B70" s="2" t="s">
        <v>52</v>
      </c>
      <c r="C70" s="4">
        <f>C69*C68</f>
        <v>13050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Frédérick TAILPIED</dc:creator>
  <cp:lastModifiedBy>Frédérick TAILPIED</cp:lastModifiedBy>
  <dcterms:created xsi:type="dcterms:W3CDTF">2020-04-24T15:53:35Z</dcterms:created>
  <dcterms:modified xsi:type="dcterms:W3CDTF">2020-04-27T21:25:39Z</dcterms:modified>
</cp:coreProperties>
</file>